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hrise\Desktop\2020 Quarantine Docs\Pastor Toolkit\"/>
    </mc:Choice>
  </mc:AlternateContent>
  <xr:revisionPtr revIDLastSave="0" documentId="8_{5A3C5283-B5DB-46CC-8E97-FCFAA235F79E}" xr6:coauthVersionLast="45" xr6:coauthVersionMax="45" xr10:uidLastSave="{00000000-0000-0000-0000-000000000000}"/>
  <bookViews>
    <workbookView xWindow="28680" yWindow="-120" windowWidth="29040" windowHeight="164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7" i="1" l="1"/>
  <c r="B4" i="1"/>
  <c r="B18" i="1"/>
  <c r="B19" i="1" s="1"/>
  <c r="B14" i="1"/>
  <c r="B10" i="1"/>
  <c r="B35" i="1" l="1"/>
  <c r="B51" i="1" s="1"/>
  <c r="B34" i="1"/>
  <c r="B28" i="1"/>
  <c r="B33" i="1" s="1"/>
  <c r="B23" i="1"/>
  <c r="B27" i="1" s="1"/>
  <c r="B11" i="1"/>
</calcChain>
</file>

<file path=xl/sharedStrings.xml><?xml version="1.0" encoding="utf-8"?>
<sst xmlns="http://schemas.openxmlformats.org/spreadsheetml/2006/main" count="55" uniqueCount="51">
  <si>
    <t>2019 Per Capita Giving</t>
  </si>
  <si>
    <t>2018 Per Capita Giving</t>
  </si>
  <si>
    <t>2017 Per Capita Giving</t>
  </si>
  <si>
    <t>3 year Average Per Capita Giving</t>
  </si>
  <si>
    <t># of Lost Giving Units</t>
  </si>
  <si>
    <t># of Reduced Giving Units</t>
  </si>
  <si>
    <t>% of Giving Reduced</t>
  </si>
  <si>
    <t>2019 Total Receipts</t>
  </si>
  <si>
    <t>2018 # of Giving Units</t>
  </si>
  <si>
    <t>2018 Total Receipts</t>
  </si>
  <si>
    <t>2017 Total Receipts</t>
  </si>
  <si>
    <t>2020 # Giving Units</t>
  </si>
  <si>
    <t>Total Receipts YTD</t>
  </si>
  <si>
    <t>Annualized Projections</t>
  </si>
  <si>
    <t>2020 Per Captia Giving Annualized</t>
  </si>
  <si>
    <t>2020 # of reEngaged Giving Units</t>
  </si>
  <si>
    <t>(based on survey)</t>
  </si>
  <si>
    <t>2017 # of Giving Units</t>
  </si>
  <si>
    <t>2019 # Giving Units</t>
  </si>
  <si>
    <t>(1 semester = 4 mos)</t>
  </si>
  <si>
    <t>Budget Plan</t>
  </si>
  <si>
    <t>Facilities: Mortgage</t>
  </si>
  <si>
    <t>Facilities: Insurance</t>
  </si>
  <si>
    <t>Facilities: Utilities</t>
  </si>
  <si>
    <t>Facilities: COVID Supplies</t>
  </si>
  <si>
    <t>Personnel: Salary</t>
  </si>
  <si>
    <t>Personnel: Insurance</t>
  </si>
  <si>
    <t>Personnel: Annuity</t>
  </si>
  <si>
    <t>Personnel (&lt;=45%)</t>
  </si>
  <si>
    <t>Facilities (&lt;=25%)</t>
  </si>
  <si>
    <t>Cooperative Program (c. 10%)</t>
  </si>
  <si>
    <t>Missions/Ministry</t>
  </si>
  <si>
    <t>Balance Sheet: Personnel</t>
  </si>
  <si>
    <t>(should total 0)</t>
  </si>
  <si>
    <t>Balance Sheet: Facilities</t>
  </si>
  <si>
    <t>Missions/Ministry: Item 1</t>
  </si>
  <si>
    <t>Missions/Ministry: Item 2</t>
  </si>
  <si>
    <t>Missions/Ministry: Item 3</t>
  </si>
  <si>
    <t>Missions/Ministry: Item 4</t>
  </si>
  <si>
    <t>Missions/Ministry: Item 5</t>
  </si>
  <si>
    <t>Missions/Ministry: Item 6</t>
  </si>
  <si>
    <t>Missions/Ministry: Item 7</t>
  </si>
  <si>
    <t>Missions/Ministry: Item 8</t>
  </si>
  <si>
    <t>Missions/Ministry: Item 9</t>
  </si>
  <si>
    <t>Missions/Ministry: Item 10</t>
  </si>
  <si>
    <t>Missions/Ministry: Item 11</t>
  </si>
  <si>
    <t>Missions/Ministry: Item 12</t>
  </si>
  <si>
    <t>Missions/Ministry: Item 13</t>
  </si>
  <si>
    <t>Missions/Ministry: Item 14</t>
  </si>
  <si>
    <t>Missions/Ministry: Item 15</t>
  </si>
  <si>
    <t>Balance Sheet: Missions/Ministry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</si>
</sst>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Protection="1">
      <protection locked="0"/>
    </xf>
    <xf numFmtId="0" fontId="0" fillId="0" borderId="0" xfId="0" applyProtection="1"/>
    <xf numFmtId="0" fontId="0" fillId="0" borderId="0" xfId="0" applyAlignment="1" applyProtection="1">
      <alignment horizontal="right"/>
    </xf>
    <xf numFmtId="0" fontId="1" fillId="0" borderId="0" xfId="0" applyFont="1" applyAlignment="1" applyProtection="1">
      <alignment horizontal="center"/>
    </xf>
    <xf numFmtId="9" fontId="0" fillId="0" borderId="0" xfId="0" applyNumberFormat="1" applyProtection="1">
      <protection locked="0"/>
    </xf>
    <xf numFmtId="0" fontId="0" fillId="0" borderId="0" xfId="0" applyAlignment="1" applyProtection="1">
      <alignment horizontal="right"/>
      <protection locked="0"/>
    </xf>
    <xf numFmtId="0" fontId="2" fillId="0" borderId="0" xfId="0" applyFont="1" applyAlignment="1" applyProtection="1">
      <alignment horizontal="right"/>
    </xf>
    <xf numFmtId="0" fontId="3" fillId="0" borderId="0" xfId="0" applyFont="1" applyAlignment="1" applyProtection="1">
      <alignment horizontal="right"/>
    </xf>
    <xf numFmtId="0" fontId="2" fillId="0" borderId="0" xfId="0" applyFont="1" applyAlignment="1" applyProtection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C51"/>
  <sheetViews>
    <sheetView tabSelected="1" workbookViewId="0">
      <selection activeCell="B13" sqref="B13"/>
    </sheetView>
  </sheetViews>
  <sheetFormatPr defaultColWidth="8.6328125" defaultRowHeight="14.5" x14ac:dyDescent="0.35"/>
  <cols>
    <col min="1" max="1" width="33" style="2" bestFit="1" customWidth="1"/>
    <col min="2" max="2" width="7.81640625" style="2" bestFit="1" customWidth="1"/>
    <col min="3" max="3" width="18.36328125" style="2" bestFit="1" customWidth="1"/>
    <col min="4" max="16384" width="8.6328125" style="2"/>
  </cols>
  <sheetData>
    <row r="2" spans="1:3" x14ac:dyDescent="0.35">
      <c r="A2" s="3" t="s">
        <v>17</v>
      </c>
      <c r="B2" s="1"/>
    </row>
    <row r="3" spans="1:3" x14ac:dyDescent="0.35">
      <c r="A3" s="3" t="s">
        <v>10</v>
      </c>
      <c r="B3" s="1"/>
    </row>
    <row r="4" spans="1:3" x14ac:dyDescent="0.35">
      <c r="A4" s="7" t="s">
        <v>2</v>
      </c>
      <c r="B4" s="2" t="e">
        <f>+B3/B2</f>
        <v>#DIV/0!</v>
      </c>
    </row>
    <row r="5" spans="1:3" x14ac:dyDescent="0.35">
      <c r="A5" s="3" t="s">
        <v>8</v>
      </c>
      <c r="B5" s="1"/>
    </row>
    <row r="6" spans="1:3" x14ac:dyDescent="0.35">
      <c r="A6" s="3" t="s">
        <v>9</v>
      </c>
      <c r="B6" s="1"/>
    </row>
    <row r="7" spans="1:3" x14ac:dyDescent="0.35">
      <c r="A7" s="7" t="s">
        <v>1</v>
      </c>
      <c r="B7" s="2" t="e">
        <f>+B6/B5</f>
        <v>#DIV/0!</v>
      </c>
    </row>
    <row r="8" spans="1:3" x14ac:dyDescent="0.35">
      <c r="A8" s="3" t="s">
        <v>18</v>
      </c>
      <c r="B8" s="1"/>
    </row>
    <row r="9" spans="1:3" x14ac:dyDescent="0.35">
      <c r="A9" s="3" t="s">
        <v>7</v>
      </c>
      <c r="B9" s="1"/>
    </row>
    <row r="10" spans="1:3" x14ac:dyDescent="0.35">
      <c r="A10" s="7" t="s">
        <v>0</v>
      </c>
      <c r="B10" s="2" t="e">
        <f>+B9/B8</f>
        <v>#DIV/0!</v>
      </c>
    </row>
    <row r="11" spans="1:3" x14ac:dyDescent="0.35">
      <c r="A11" s="8" t="s">
        <v>3</v>
      </c>
      <c r="B11" s="2" t="e">
        <f>(+B4+B7+B10)/3</f>
        <v>#DIV/0!</v>
      </c>
    </row>
    <row r="12" spans="1:3" x14ac:dyDescent="0.35">
      <c r="A12" s="3" t="s">
        <v>11</v>
      </c>
      <c r="B12" s="1"/>
    </row>
    <row r="13" spans="1:3" x14ac:dyDescent="0.35">
      <c r="A13" s="3" t="s">
        <v>4</v>
      </c>
      <c r="B13" s="1"/>
      <c r="C13" s="2" t="s">
        <v>16</v>
      </c>
    </row>
    <row r="14" spans="1:3" x14ac:dyDescent="0.35">
      <c r="A14" s="7" t="s">
        <v>15</v>
      </c>
      <c r="B14" s="2">
        <f>+B12-B13</f>
        <v>0</v>
      </c>
    </row>
    <row r="15" spans="1:3" x14ac:dyDescent="0.35">
      <c r="A15" s="3" t="s">
        <v>5</v>
      </c>
      <c r="B15" s="1"/>
      <c r="C15" s="2" t="s">
        <v>16</v>
      </c>
    </row>
    <row r="16" spans="1:3" x14ac:dyDescent="0.35">
      <c r="A16" s="3" t="s">
        <v>6</v>
      </c>
      <c r="B16" s="5"/>
      <c r="C16" s="2" t="s">
        <v>16</v>
      </c>
    </row>
    <row r="17" spans="1:3" x14ac:dyDescent="0.35">
      <c r="A17" s="3" t="s">
        <v>12</v>
      </c>
      <c r="B17" s="1"/>
      <c r="C17" s="2" t="s">
        <v>19</v>
      </c>
    </row>
    <row r="18" spans="1:3" x14ac:dyDescent="0.35">
      <c r="A18" s="7" t="s">
        <v>13</v>
      </c>
      <c r="B18" s="2">
        <f>+B17*3</f>
        <v>0</v>
      </c>
    </row>
    <row r="19" spans="1:3" x14ac:dyDescent="0.35">
      <c r="A19" s="7" t="s">
        <v>14</v>
      </c>
      <c r="B19" s="2" t="e">
        <f>+B18/B14</f>
        <v>#DIV/0!</v>
      </c>
    </row>
    <row r="20" spans="1:3" x14ac:dyDescent="0.35">
      <c r="A20" s="3"/>
    </row>
    <row r="21" spans="1:3" x14ac:dyDescent="0.35">
      <c r="A21" s="3"/>
    </row>
    <row r="22" spans="1:3" x14ac:dyDescent="0.35">
      <c r="A22" s="4" t="s">
        <v>20</v>
      </c>
    </row>
    <row r="23" spans="1:3" x14ac:dyDescent="0.35">
      <c r="A23" s="9" t="s">
        <v>28</v>
      </c>
      <c r="B23" s="2">
        <f>B18*0.45</f>
        <v>0</v>
      </c>
    </row>
    <row r="24" spans="1:3" x14ac:dyDescent="0.35">
      <c r="A24" s="3" t="s">
        <v>25</v>
      </c>
      <c r="B24" s="1"/>
    </row>
    <row r="25" spans="1:3" x14ac:dyDescent="0.35">
      <c r="A25" s="3" t="s">
        <v>26</v>
      </c>
      <c r="B25" s="1"/>
    </row>
    <row r="26" spans="1:3" x14ac:dyDescent="0.35">
      <c r="A26" s="3" t="s">
        <v>27</v>
      </c>
      <c r="B26" s="1"/>
    </row>
    <row r="27" spans="1:3" x14ac:dyDescent="0.35">
      <c r="A27" s="3" t="s">
        <v>32</v>
      </c>
      <c r="B27" s="2">
        <f>+B23-B24-B25-B26</f>
        <v>0</v>
      </c>
      <c r="C27" s="2" t="s">
        <v>33</v>
      </c>
    </row>
    <row r="28" spans="1:3" x14ac:dyDescent="0.35">
      <c r="A28" s="9" t="s">
        <v>29</v>
      </c>
      <c r="B28" s="2">
        <f>B18*0.25</f>
        <v>0</v>
      </c>
    </row>
    <row r="29" spans="1:3" x14ac:dyDescent="0.35">
      <c r="A29" s="3" t="s">
        <v>21</v>
      </c>
      <c r="B29" s="1"/>
    </row>
    <row r="30" spans="1:3" x14ac:dyDescent="0.35">
      <c r="A30" s="3" t="s">
        <v>22</v>
      </c>
      <c r="B30" s="1"/>
    </row>
    <row r="31" spans="1:3" x14ac:dyDescent="0.35">
      <c r="A31" s="3" t="s">
        <v>23</v>
      </c>
      <c r="B31" s="1"/>
    </row>
    <row r="32" spans="1:3" x14ac:dyDescent="0.35">
      <c r="A32" s="3" t="s">
        <v>24</v>
      </c>
      <c r="B32" s="1"/>
    </row>
    <row r="33" spans="1:3" x14ac:dyDescent="0.35">
      <c r="A33" s="3" t="s">
        <v>34</v>
      </c>
      <c r="B33" s="2">
        <f>+B28-B29-B30-B31-B32</f>
        <v>0</v>
      </c>
      <c r="C33" s="2" t="s">
        <v>33</v>
      </c>
    </row>
    <row r="34" spans="1:3" x14ac:dyDescent="0.35">
      <c r="A34" s="9" t="s">
        <v>30</v>
      </c>
      <c r="B34" s="2">
        <f>B18*0.1</f>
        <v>0</v>
      </c>
    </row>
    <row r="35" spans="1:3" x14ac:dyDescent="0.35">
      <c r="A35" s="9" t="s">
        <v>31</v>
      </c>
      <c r="B35" s="2">
        <f>B18*0.2</f>
        <v>0</v>
      </c>
    </row>
    <row r="36" spans="1:3" x14ac:dyDescent="0.35">
      <c r="A36" s="6" t="s">
        <v>35</v>
      </c>
      <c r="B36" s="1"/>
    </row>
    <row r="37" spans="1:3" x14ac:dyDescent="0.35">
      <c r="A37" s="6" t="s">
        <v>36</v>
      </c>
      <c r="B37" s="1"/>
    </row>
    <row r="38" spans="1:3" x14ac:dyDescent="0.35">
      <c r="A38" s="6" t="s">
        <v>37</v>
      </c>
      <c r="B38" s="1"/>
    </row>
    <row r="39" spans="1:3" x14ac:dyDescent="0.35">
      <c r="A39" s="6" t="s">
        <v>38</v>
      </c>
      <c r="B39" s="1"/>
    </row>
    <row r="40" spans="1:3" x14ac:dyDescent="0.35">
      <c r="A40" s="6" t="s">
        <v>39</v>
      </c>
      <c r="B40" s="1"/>
    </row>
    <row r="41" spans="1:3" x14ac:dyDescent="0.35">
      <c r="A41" s="6" t="s">
        <v>40</v>
      </c>
      <c r="B41" s="1"/>
    </row>
    <row r="42" spans="1:3" x14ac:dyDescent="0.35">
      <c r="A42" s="6" t="s">
        <v>41</v>
      </c>
      <c r="B42" s="1"/>
    </row>
    <row r="43" spans="1:3" x14ac:dyDescent="0.35">
      <c r="A43" s="6" t="s">
        <v>42</v>
      </c>
      <c r="B43" s="1"/>
    </row>
    <row r="44" spans="1:3" x14ac:dyDescent="0.35">
      <c r="A44" s="6" t="s">
        <v>43</v>
      </c>
      <c r="B44" s="1"/>
    </row>
    <row r="45" spans="1:3" x14ac:dyDescent="0.35">
      <c r="A45" s="6" t="s">
        <v>44</v>
      </c>
      <c r="B45" s="1"/>
    </row>
    <row r="46" spans="1:3" x14ac:dyDescent="0.35">
      <c r="A46" s="6" t="s">
        <v>45</v>
      </c>
      <c r="B46" s="1"/>
    </row>
    <row r="47" spans="1:3" x14ac:dyDescent="0.35">
      <c r="A47" s="6" t="s">
        <v>46</v>
      </c>
      <c r="B47" s="1"/>
    </row>
    <row r="48" spans="1:3" x14ac:dyDescent="0.35">
      <c r="A48" s="6" t="s">
        <v>47</v>
      </c>
      <c r="B48" s="1"/>
    </row>
    <row r="49" spans="1:3" x14ac:dyDescent="0.35">
      <c r="A49" s="6" t="s">
        <v>48</v>
      </c>
      <c r="B49" s="1"/>
    </row>
    <row r="50" spans="1:3" x14ac:dyDescent="0.35">
      <c r="A50" s="6" t="s">
        <v>49</v>
      </c>
      <c r="B50" s="1"/>
    </row>
    <row r="51" spans="1:3" x14ac:dyDescent="0.35">
      <c r="A51" s="7" t="s">
        <v>50</v>
      </c>
      <c r="B51" s="2">
        <f>+B35-B36-B37-B38-B39-B40-B410-B42-B43-B44-B45-B46-B47-B48-B49-B50</f>
        <v>0</v>
      </c>
      <c r="C51" s="2" t="s">
        <v>33</v>
      </c>
    </row>
  </sheetData>
  <sheetProtection algorithmName="SHA-512" hashValue="lecrFz6nCJ6yDP8qeDH855A68y8aNccI69tl+7yTIyl1xZJIVkSNOmQNAXJtntcBo0t/M8jFd8xXCUYuNzerbw==" saltValue="LyCTxAGdQnOMjGr0gcvJPw==" spinCount="100000" sheet="1" objects="1" scenarios="1" selectLockedCells="1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8.81640625"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8.81640625"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Kenneth Priest</dc:creator>
  <cp:lastModifiedBy>Chris Enright</cp:lastModifiedBy>
  <dcterms:created xsi:type="dcterms:W3CDTF">2020-05-12T15:00:12Z</dcterms:created>
  <dcterms:modified xsi:type="dcterms:W3CDTF">2020-05-14T19:13:37Z</dcterms:modified>
</cp:coreProperties>
</file>